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3995" windowHeight="7935" activeTab="0"/>
  </bookViews>
  <sheets>
    <sheet name="College Wide" sheetId="1" r:id="rId1"/>
    <sheet name="National &amp; Pohnpei" sheetId="2" r:id="rId2"/>
    <sheet name="Chuuk &amp; Yap" sheetId="3" r:id="rId3"/>
    <sheet name="Kosrae" sheetId="4" r:id="rId4"/>
  </sheets>
  <definedNames/>
  <calcPr fullCalcOnLoad="1"/>
</workbook>
</file>

<file path=xl/sharedStrings.xml><?xml version="1.0" encoding="utf-8"?>
<sst xmlns="http://schemas.openxmlformats.org/spreadsheetml/2006/main" count="123" uniqueCount="40">
  <si>
    <t>Full time</t>
  </si>
  <si>
    <t>Part time</t>
  </si>
  <si>
    <t>Total</t>
  </si>
  <si>
    <t>Formula</t>
  </si>
  <si>
    <t>Inputs</t>
  </si>
  <si>
    <t>Decimal</t>
  </si>
  <si>
    <t>Percentage</t>
  </si>
  <si>
    <t>Still enrolled in fall '04 * 100 / # of full time in fall 2003</t>
  </si>
  <si>
    <t>Still enrolled in fall '04 * 100 / # of part time in fall 2003</t>
  </si>
  <si>
    <t>107 * 100 / 167</t>
  </si>
  <si>
    <t>4 * 100 / 29</t>
  </si>
  <si>
    <t>216 * 100 / 327</t>
  </si>
  <si>
    <t>0 * 100 / 13</t>
  </si>
  <si>
    <t>Calculation of Retention rates</t>
  </si>
  <si>
    <t>123 * 100 / 314</t>
  </si>
  <si>
    <t>21 * 100 / 77</t>
  </si>
  <si>
    <t>35 * 100 / 63</t>
  </si>
  <si>
    <t>6 * 100 / 20</t>
  </si>
  <si>
    <t>Overall</t>
  </si>
  <si>
    <t>Full time + part time still enrolled in fall '04 * 100 / # of full time + part time in fall 2003</t>
  </si>
  <si>
    <t>111 * 100 / 196</t>
  </si>
  <si>
    <t>216 * 100 / 340</t>
  </si>
  <si>
    <t>135 * 100 / 354</t>
  </si>
  <si>
    <t>21 * 100 / 154</t>
  </si>
  <si>
    <t>41 * 100 / 83</t>
  </si>
  <si>
    <t>Kosrae Campus Retention Rates</t>
  </si>
  <si>
    <t>Yap Campus Retention Rates</t>
  </si>
  <si>
    <t>Chuuk Campus Retention Rates</t>
  </si>
  <si>
    <r>
      <t xml:space="preserve">IPEDS definition of </t>
    </r>
    <r>
      <rPr>
        <b/>
        <sz val="10"/>
        <rFont val="Times New Roman"/>
        <family val="1"/>
      </rPr>
      <t>Retention rates</t>
    </r>
    <r>
      <rPr>
        <sz val="10"/>
        <rFont val="Times New Roman"/>
        <family val="1"/>
      </rPr>
      <t>:</t>
    </r>
    <r>
      <rPr>
        <sz val="10"/>
        <rFont val="Arial"/>
        <family val="2"/>
      </rPr>
      <t xml:space="preserve"> </t>
    </r>
    <r>
      <rPr>
        <sz val="9"/>
        <rFont val="Times New Roman"/>
        <family val="1"/>
      </rPr>
      <t>A measure of the rate at which students persist in their educational program at an institution, expressed as a percentage. For four-year institutions, this is the percentage of first-time bachelors (or equivalent) degree-seeking undergraduates from the previous fall who are again enrolled in the current fall. For all other institutions this is the percentage of first-time degree/certificate-seeking students from the previous fall who either re-enrolled or successfully completed their program by the current fall.</t>
    </r>
  </si>
  <si>
    <t>COLLEGE WIDE RETENTION RATE</t>
  </si>
  <si>
    <t>National Campus Retention Rates</t>
  </si>
  <si>
    <t>Pohnpei Campus Retention Rates</t>
  </si>
  <si>
    <t>First-time students in Fall 03</t>
  </si>
  <si>
    <t>Still enrolled in Fall 04</t>
  </si>
  <si>
    <t>0 * 100 / 77</t>
  </si>
  <si>
    <t>12 * 100 / 40</t>
  </si>
  <si>
    <t>502 * 100 / 948</t>
  </si>
  <si>
    <t>22 * 100 / 179</t>
  </si>
  <si>
    <t>524 * 100 / 1127</t>
  </si>
  <si>
    <t>Fall 2003 Cohort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</si>
</sst>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9" fontId="3" fillId="0" borderId="8" xfId="0" applyNumberFormat="1" applyFont="1" applyBorder="1" applyAlignment="1">
      <alignment/>
    </xf>
    <xf numFmtId="9" fontId="3" fillId="0" borderId="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4" xfId="0" applyFont="1" applyBorder="1" applyAlignment="1">
      <alignment/>
    </xf>
    <xf numFmtId="9" fontId="3" fillId="0" borderId="4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7" xfId="0" applyFont="1" applyBorder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5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E5" sqref="E5"/>
    </sheetView>
  </sheetViews>
  <sheetFormatPr defaultColWidth="9.140625" defaultRowHeight="12.75"/>
  <cols>
    <col min="1" max="1" width="13.8515625" style="2" customWidth="1"/>
    <col min="2" max="2" width="23.8515625" style="2" customWidth="1"/>
    <col min="3" max="3" width="19.57421875" style="2" customWidth="1"/>
    <col min="4" max="4" width="10.7109375" style="2" customWidth="1"/>
    <col min="5" max="5" width="12.140625" style="2" customWidth="1"/>
    <col min="6" max="6" width="12.8515625" style="2" bestFit="1" customWidth="1"/>
    <col min="7" max="8" width="10.421875" style="2" bestFit="1" customWidth="1"/>
    <col min="9" max="16384" width="9.140625" style="2" customWidth="1"/>
  </cols>
  <sheetData>
    <row r="1" ht="20.25">
      <c r="A1" s="1" t="s">
        <v>29</v>
      </c>
    </row>
    <row r="2" s="23" customFormat="1" ht="15.75">
      <c r="A2" s="23" t="s">
        <v>39</v>
      </c>
    </row>
    <row r="4" spans="1:9" s="23" customFormat="1" ht="50.25" customHeight="1">
      <c r="A4" s="35" t="s">
        <v>28</v>
      </c>
      <c r="B4" s="36"/>
      <c r="C4" s="36"/>
      <c r="D4" s="36"/>
      <c r="E4" s="36"/>
      <c r="F4" s="36"/>
      <c r="G4" s="36"/>
      <c r="H4" s="36"/>
      <c r="I4" s="36"/>
    </row>
    <row r="5" ht="13.5" thickBot="1"/>
    <row r="6" spans="1:3" ht="13.5" thickBot="1">
      <c r="A6" s="24"/>
      <c r="B6" s="25" t="s">
        <v>32</v>
      </c>
      <c r="C6" s="26" t="s">
        <v>33</v>
      </c>
    </row>
    <row r="7" spans="1:4" ht="12.75">
      <c r="A7" s="18" t="s">
        <v>0</v>
      </c>
      <c r="B7" s="27">
        <f>'National &amp; Pohnpei'!B6+'National &amp; Pohnpei'!B22+'Chuuk &amp; Yap'!B4+'Chuuk &amp; Yap'!B20+Kosrae!B4</f>
        <v>948</v>
      </c>
      <c r="C7" s="28">
        <f>'National &amp; Pohnpei'!C6+'National &amp; Pohnpei'!C22+'Chuuk &amp; Yap'!C4+'Chuuk &amp; Yap'!C20+Kosrae!C4</f>
        <v>502</v>
      </c>
      <c r="D7" s="29"/>
    </row>
    <row r="8" spans="1:3" ht="13.5" thickBot="1">
      <c r="A8" s="20" t="s">
        <v>1</v>
      </c>
      <c r="B8" s="30">
        <f>'National &amp; Pohnpei'!B7+'National &amp; Pohnpei'!B23+'Chuuk &amp; Yap'!B5+'Chuuk &amp; Yap'!B21+Kosrae!B5</f>
        <v>179</v>
      </c>
      <c r="C8" s="7">
        <f>'National &amp; Pohnpei'!C7+'National &amp; Pohnpei'!C23+'Chuuk &amp; Yap'!C5+'Chuuk &amp; Yap'!C21+Kosrae!C5</f>
        <v>22</v>
      </c>
    </row>
    <row r="9" spans="1:3" ht="13.5" thickBot="1">
      <c r="A9" s="31" t="s">
        <v>2</v>
      </c>
      <c r="B9" s="5">
        <f>SUM(B7:B8)</f>
        <v>1127</v>
      </c>
      <c r="C9" s="4">
        <f>SUM(C7:C8)</f>
        <v>524</v>
      </c>
    </row>
    <row r="10" spans="1:4" ht="12.75">
      <c r="A10" s="13"/>
      <c r="B10" s="15"/>
      <c r="C10" s="15"/>
      <c r="D10" s="15"/>
    </row>
    <row r="12" ht="16.5" thickBot="1">
      <c r="A12" s="8" t="s">
        <v>13</v>
      </c>
    </row>
    <row r="13" spans="1:8" ht="13.5" thickBot="1">
      <c r="A13" s="3"/>
      <c r="B13" s="37" t="s">
        <v>3</v>
      </c>
      <c r="C13" s="38"/>
      <c r="D13" s="38"/>
      <c r="E13" s="39"/>
      <c r="F13" s="32" t="s">
        <v>4</v>
      </c>
      <c r="G13" s="16" t="s">
        <v>5</v>
      </c>
      <c r="H13" s="33" t="s">
        <v>6</v>
      </c>
    </row>
    <row r="14" spans="1:8" ht="12.75">
      <c r="A14" s="18" t="s">
        <v>0</v>
      </c>
      <c r="B14" s="40" t="s">
        <v>7</v>
      </c>
      <c r="C14" s="41"/>
      <c r="D14" s="41"/>
      <c r="E14" s="42"/>
      <c r="F14" s="19" t="s">
        <v>36</v>
      </c>
      <c r="G14" s="9">
        <f>C7*100/B7</f>
        <v>52.95358649789029</v>
      </c>
      <c r="H14" s="11">
        <v>0.5295</v>
      </c>
    </row>
    <row r="15" spans="1:8" ht="13.5" thickBot="1">
      <c r="A15" s="20" t="s">
        <v>1</v>
      </c>
      <c r="B15" s="43" t="s">
        <v>8</v>
      </c>
      <c r="C15" s="44"/>
      <c r="D15" s="44"/>
      <c r="E15" s="45"/>
      <c r="F15" s="10" t="s">
        <v>37</v>
      </c>
      <c r="G15" s="10">
        <f>C8*100/B8</f>
        <v>12.29050279329609</v>
      </c>
      <c r="H15" s="12">
        <v>0.1229</v>
      </c>
    </row>
    <row r="16" spans="1:8" ht="13.5" thickBot="1">
      <c r="A16" s="34" t="s">
        <v>18</v>
      </c>
      <c r="B16" s="46" t="s">
        <v>19</v>
      </c>
      <c r="C16" s="47"/>
      <c r="D16" s="48"/>
      <c r="E16" s="49"/>
      <c r="F16" s="6" t="s">
        <v>38</v>
      </c>
      <c r="G16" s="6">
        <f>C9*100/B9</f>
        <v>46.495119787045255</v>
      </c>
      <c r="H16" s="17">
        <v>0.4649</v>
      </c>
    </row>
  </sheetData>
  <mergeCells count="5">
    <mergeCell ref="B16:E16"/>
    <mergeCell ref="A4:I4"/>
    <mergeCell ref="B13:E13"/>
    <mergeCell ref="B14:E14"/>
    <mergeCell ref="B15:E1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D9" sqref="D9"/>
    </sheetView>
  </sheetViews>
  <sheetFormatPr defaultColWidth="9.140625" defaultRowHeight="12.75"/>
  <cols>
    <col min="1" max="1" width="11.140625" style="2" customWidth="1"/>
    <col min="2" max="2" width="23.57421875" style="2" customWidth="1"/>
    <col min="3" max="3" width="19.8515625" style="2" customWidth="1"/>
    <col min="4" max="4" width="18.28125" style="2" customWidth="1"/>
    <col min="5" max="5" width="6.421875" style="2" customWidth="1"/>
    <col min="6" max="6" width="13.7109375" style="2" bestFit="1" customWidth="1"/>
    <col min="7" max="7" width="12.00390625" style="2" bestFit="1" customWidth="1"/>
    <col min="8" max="8" width="10.421875" style="2" bestFit="1" customWidth="1"/>
    <col min="9" max="9" width="11.421875" style="2" customWidth="1"/>
    <col min="10" max="16384" width="9.140625" style="2" customWidth="1"/>
  </cols>
  <sheetData>
    <row r="1" spans="1:9" ht="60.75" customHeight="1">
      <c r="A1" s="35" t="s">
        <v>28</v>
      </c>
      <c r="B1" s="36"/>
      <c r="C1" s="36"/>
      <c r="D1" s="36"/>
      <c r="E1" s="36"/>
      <c r="F1" s="36"/>
      <c r="G1" s="36"/>
      <c r="H1" s="36"/>
      <c r="I1" s="36"/>
    </row>
    <row r="2" spans="1:9" ht="12.75">
      <c r="A2" s="21"/>
      <c r="B2" s="22"/>
      <c r="C2" s="22"/>
      <c r="D2" s="22"/>
      <c r="E2" s="22"/>
      <c r="F2" s="22"/>
      <c r="G2" s="22"/>
      <c r="H2" s="22"/>
      <c r="I2" s="22"/>
    </row>
    <row r="3" spans="1:9" ht="20.25">
      <c r="A3" s="1" t="s">
        <v>30</v>
      </c>
      <c r="B3" s="22"/>
      <c r="C3" s="22"/>
      <c r="D3" s="22"/>
      <c r="E3" s="22"/>
      <c r="F3" s="22"/>
      <c r="G3" s="22"/>
      <c r="H3" s="22"/>
      <c r="I3" s="22"/>
    </row>
    <row r="4" ht="13.5" thickBot="1"/>
    <row r="5" spans="1:3" ht="13.5" thickBot="1">
      <c r="A5" s="24"/>
      <c r="B5" s="25" t="s">
        <v>32</v>
      </c>
      <c r="C5" s="26" t="s">
        <v>33</v>
      </c>
    </row>
    <row r="6" spans="1:4" ht="12.75">
      <c r="A6" s="18" t="s">
        <v>0</v>
      </c>
      <c r="B6" s="27">
        <v>327</v>
      </c>
      <c r="C6" s="28">
        <v>216</v>
      </c>
      <c r="D6" s="29"/>
    </row>
    <row r="7" spans="1:3" ht="13.5" thickBot="1">
      <c r="A7" s="20" t="s">
        <v>1</v>
      </c>
      <c r="B7" s="30">
        <v>13</v>
      </c>
      <c r="C7" s="7">
        <v>0</v>
      </c>
    </row>
    <row r="8" spans="1:3" ht="13.5" thickBot="1">
      <c r="A8" s="31" t="s">
        <v>2</v>
      </c>
      <c r="B8" s="5">
        <f>SUM(B6:B7)</f>
        <v>340</v>
      </c>
      <c r="C8" s="4">
        <f>SUM(C6:C7)</f>
        <v>216</v>
      </c>
    </row>
    <row r="9" spans="1:4" ht="12.75">
      <c r="A9" s="13"/>
      <c r="B9" s="15"/>
      <c r="C9" s="15"/>
      <c r="D9" s="15"/>
    </row>
    <row r="11" ht="16.5" thickBot="1">
      <c r="A11" s="8" t="s">
        <v>13</v>
      </c>
    </row>
    <row r="12" spans="1:8" ht="13.5" thickBot="1">
      <c r="A12" s="3"/>
      <c r="B12" s="37" t="s">
        <v>3</v>
      </c>
      <c r="C12" s="38"/>
      <c r="D12" s="38"/>
      <c r="E12" s="39"/>
      <c r="F12" s="32" t="s">
        <v>4</v>
      </c>
      <c r="G12" s="16" t="s">
        <v>5</v>
      </c>
      <c r="H12" s="33" t="s">
        <v>6</v>
      </c>
    </row>
    <row r="13" spans="1:8" ht="12.75">
      <c r="A13" s="18" t="s">
        <v>0</v>
      </c>
      <c r="B13" s="40" t="s">
        <v>7</v>
      </c>
      <c r="C13" s="41"/>
      <c r="D13" s="41"/>
      <c r="E13" s="42"/>
      <c r="F13" s="19" t="s">
        <v>11</v>
      </c>
      <c r="G13" s="9">
        <f>C6*100/B6</f>
        <v>66.05504587155963</v>
      </c>
      <c r="H13" s="11">
        <v>0.6605</v>
      </c>
    </row>
    <row r="14" spans="1:8" ht="13.5" thickBot="1">
      <c r="A14" s="20" t="s">
        <v>1</v>
      </c>
      <c r="B14" s="43" t="s">
        <v>8</v>
      </c>
      <c r="C14" s="44"/>
      <c r="D14" s="44"/>
      <c r="E14" s="45"/>
      <c r="F14" s="10" t="s">
        <v>12</v>
      </c>
      <c r="G14" s="10">
        <f>C7*100/B7</f>
        <v>0</v>
      </c>
      <c r="H14" s="12">
        <v>0</v>
      </c>
    </row>
    <row r="15" spans="1:8" ht="13.5" thickBot="1">
      <c r="A15" s="34" t="s">
        <v>18</v>
      </c>
      <c r="B15" s="46" t="s">
        <v>19</v>
      </c>
      <c r="C15" s="47"/>
      <c r="D15" s="48"/>
      <c r="E15" s="49"/>
      <c r="F15" s="6" t="s">
        <v>21</v>
      </c>
      <c r="G15" s="6">
        <f>C8*100/B8</f>
        <v>63.529411764705884</v>
      </c>
      <c r="H15" s="17">
        <v>0.6353</v>
      </c>
    </row>
    <row r="19" ht="20.25">
      <c r="A19" s="1" t="s">
        <v>31</v>
      </c>
    </row>
    <row r="20" ht="13.5" thickBot="1"/>
    <row r="21" spans="1:3" ht="13.5" thickBot="1">
      <c r="A21" s="24"/>
      <c r="B21" s="25" t="s">
        <v>32</v>
      </c>
      <c r="C21" s="26" t="s">
        <v>33</v>
      </c>
    </row>
    <row r="22" spans="1:4" ht="12.75">
      <c r="A22" s="18" t="s">
        <v>0</v>
      </c>
      <c r="B22" s="27">
        <v>167</v>
      </c>
      <c r="C22" s="28">
        <v>107</v>
      </c>
      <c r="D22" s="29"/>
    </row>
    <row r="23" spans="1:3" ht="13.5" thickBot="1">
      <c r="A23" s="20" t="s">
        <v>1</v>
      </c>
      <c r="B23" s="30">
        <v>29</v>
      </c>
      <c r="C23" s="7">
        <v>4</v>
      </c>
    </row>
    <row r="24" spans="1:3" ht="13.5" thickBot="1">
      <c r="A24" s="31" t="s">
        <v>2</v>
      </c>
      <c r="B24" s="5">
        <f>SUM(B22:B23)</f>
        <v>196</v>
      </c>
      <c r="C24" s="4">
        <f>SUM(C22:C23)</f>
        <v>111</v>
      </c>
    </row>
    <row r="25" spans="1:4" ht="12.75">
      <c r="A25" s="13"/>
      <c r="B25" s="15"/>
      <c r="C25" s="15"/>
      <c r="D25" s="15"/>
    </row>
    <row r="27" ht="16.5" thickBot="1">
      <c r="A27" s="8" t="s">
        <v>13</v>
      </c>
    </row>
    <row r="28" spans="1:8" ht="13.5" thickBot="1">
      <c r="A28" s="3"/>
      <c r="B28" s="37" t="s">
        <v>3</v>
      </c>
      <c r="C28" s="38"/>
      <c r="D28" s="38"/>
      <c r="E28" s="39"/>
      <c r="F28" s="32" t="s">
        <v>4</v>
      </c>
      <c r="G28" s="16" t="s">
        <v>5</v>
      </c>
      <c r="H28" s="33" t="s">
        <v>6</v>
      </c>
    </row>
    <row r="29" spans="1:8" ht="12.75">
      <c r="A29" s="18" t="s">
        <v>0</v>
      </c>
      <c r="B29" s="40" t="s">
        <v>7</v>
      </c>
      <c r="C29" s="41"/>
      <c r="D29" s="41"/>
      <c r="E29" s="42"/>
      <c r="F29" s="19" t="s">
        <v>9</v>
      </c>
      <c r="G29" s="9">
        <f>C22*100/B22</f>
        <v>64.07185628742515</v>
      </c>
      <c r="H29" s="11">
        <v>0.6407</v>
      </c>
    </row>
    <row r="30" spans="1:8" ht="13.5" thickBot="1">
      <c r="A30" s="20" t="s">
        <v>1</v>
      </c>
      <c r="B30" s="43" t="s">
        <v>8</v>
      </c>
      <c r="C30" s="44"/>
      <c r="D30" s="44"/>
      <c r="E30" s="45"/>
      <c r="F30" s="10" t="s">
        <v>10</v>
      </c>
      <c r="G30" s="10">
        <f>C23*100/B23</f>
        <v>13.793103448275861</v>
      </c>
      <c r="H30" s="12">
        <v>0.1379</v>
      </c>
    </row>
    <row r="31" spans="1:8" ht="13.5" thickBot="1">
      <c r="A31" s="34" t="s">
        <v>18</v>
      </c>
      <c r="B31" s="46" t="s">
        <v>19</v>
      </c>
      <c r="C31" s="47"/>
      <c r="D31" s="48"/>
      <c r="E31" s="49"/>
      <c r="F31" s="6" t="s">
        <v>20</v>
      </c>
      <c r="G31" s="6">
        <f>C24*100/B24</f>
        <v>56.63265306122449</v>
      </c>
      <c r="H31" s="17">
        <v>0.5663</v>
      </c>
    </row>
  </sheetData>
  <mergeCells count="9">
    <mergeCell ref="B31:E31"/>
    <mergeCell ref="B15:E15"/>
    <mergeCell ref="B28:E28"/>
    <mergeCell ref="B29:E29"/>
    <mergeCell ref="B30:E30"/>
    <mergeCell ref="A1:I1"/>
    <mergeCell ref="B12:E12"/>
    <mergeCell ref="B13:E13"/>
    <mergeCell ref="B14:E14"/>
  </mergeCells>
  <printOptions/>
  <pageMargins left="0.75" right="0.75" top="0.55" bottom="0.58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F23" sqref="F23"/>
    </sheetView>
  </sheetViews>
  <sheetFormatPr defaultColWidth="9.140625" defaultRowHeight="12.75"/>
  <cols>
    <col min="1" max="1" width="11.140625" style="2" customWidth="1"/>
    <col min="2" max="2" width="23.57421875" style="2" customWidth="1"/>
    <col min="3" max="3" width="18.8515625" style="2" customWidth="1"/>
    <col min="4" max="4" width="19.8515625" style="2" customWidth="1"/>
    <col min="5" max="5" width="6.140625" style="2" customWidth="1"/>
    <col min="6" max="6" width="13.7109375" style="2" bestFit="1" customWidth="1"/>
    <col min="7" max="7" width="9.140625" style="2" customWidth="1"/>
    <col min="8" max="8" width="12.8515625" style="2" bestFit="1" customWidth="1"/>
    <col min="9" max="10" width="9.140625" style="2" customWidth="1"/>
    <col min="11" max="11" width="12.00390625" style="2" bestFit="1" customWidth="1"/>
    <col min="12" max="16384" width="9.140625" style="2" customWidth="1"/>
  </cols>
  <sheetData>
    <row r="1" ht="20.25">
      <c r="A1" s="1" t="s">
        <v>27</v>
      </c>
    </row>
    <row r="2" ht="13.5" thickBot="1"/>
    <row r="3" spans="1:3" ht="13.5" thickBot="1">
      <c r="A3" s="24"/>
      <c r="B3" s="25" t="s">
        <v>32</v>
      </c>
      <c r="C3" s="26" t="s">
        <v>33</v>
      </c>
    </row>
    <row r="4" spans="1:4" ht="12.75">
      <c r="A4" s="18" t="s">
        <v>0</v>
      </c>
      <c r="B4" s="27">
        <v>314</v>
      </c>
      <c r="C4" s="28">
        <v>123</v>
      </c>
      <c r="D4" s="29"/>
    </row>
    <row r="5" spans="1:3" ht="13.5" thickBot="1">
      <c r="A5" s="20" t="s">
        <v>1</v>
      </c>
      <c r="B5" s="30">
        <v>40</v>
      </c>
      <c r="C5" s="7">
        <v>12</v>
      </c>
    </row>
    <row r="6" spans="1:3" ht="13.5" thickBot="1">
      <c r="A6" s="31" t="s">
        <v>2</v>
      </c>
      <c r="B6" s="5">
        <f>SUM(B4:B5)</f>
        <v>354</v>
      </c>
      <c r="C6" s="4">
        <f>SUM(C4:C5)</f>
        <v>135</v>
      </c>
    </row>
    <row r="7" spans="1:4" ht="12.75">
      <c r="A7" s="13"/>
      <c r="B7" s="15"/>
      <c r="C7" s="15"/>
      <c r="D7" s="15"/>
    </row>
    <row r="9" ht="16.5" thickBot="1">
      <c r="A9" s="8" t="s">
        <v>13</v>
      </c>
    </row>
    <row r="10" spans="1:8" ht="13.5" thickBot="1">
      <c r="A10" s="3"/>
      <c r="B10" s="37" t="s">
        <v>3</v>
      </c>
      <c r="C10" s="38"/>
      <c r="D10" s="38"/>
      <c r="E10" s="39"/>
      <c r="F10" s="32" t="s">
        <v>4</v>
      </c>
      <c r="G10" s="16" t="s">
        <v>5</v>
      </c>
      <c r="H10" s="33" t="s">
        <v>6</v>
      </c>
    </row>
    <row r="11" spans="1:8" ht="12.75">
      <c r="A11" s="18" t="s">
        <v>0</v>
      </c>
      <c r="B11" s="40" t="s">
        <v>7</v>
      </c>
      <c r="C11" s="41"/>
      <c r="D11" s="41"/>
      <c r="E11" s="42"/>
      <c r="F11" s="19" t="s">
        <v>14</v>
      </c>
      <c r="G11" s="9">
        <f>C4*100/B4</f>
        <v>39.17197452229299</v>
      </c>
      <c r="H11" s="11">
        <v>0.3917</v>
      </c>
    </row>
    <row r="12" spans="1:8" ht="13.5" thickBot="1">
      <c r="A12" s="20" t="s">
        <v>1</v>
      </c>
      <c r="B12" s="43" t="s">
        <v>8</v>
      </c>
      <c r="C12" s="44"/>
      <c r="D12" s="44"/>
      <c r="E12" s="45"/>
      <c r="F12" s="10" t="s">
        <v>35</v>
      </c>
      <c r="G12" s="10">
        <f>16*100/49</f>
        <v>32.6530612244898</v>
      </c>
      <c r="H12" s="12">
        <v>0.3265</v>
      </c>
    </row>
    <row r="13" spans="1:8" ht="13.5" thickBot="1">
      <c r="A13" s="34" t="s">
        <v>18</v>
      </c>
      <c r="B13" s="46" t="s">
        <v>19</v>
      </c>
      <c r="C13" s="47"/>
      <c r="D13" s="48"/>
      <c r="E13" s="49"/>
      <c r="F13" s="6" t="s">
        <v>22</v>
      </c>
      <c r="G13" s="6">
        <f>157*100/336</f>
        <v>46.726190476190474</v>
      </c>
      <c r="H13" s="17">
        <v>0.4673</v>
      </c>
    </row>
    <row r="14" spans="1:8" ht="12.75">
      <c r="A14" s="13"/>
      <c r="B14" s="15"/>
      <c r="C14" s="14"/>
      <c r="D14" s="14"/>
      <c r="E14" s="14"/>
      <c r="F14" s="14"/>
      <c r="G14" s="14"/>
      <c r="H14" s="14"/>
    </row>
    <row r="15" spans="1:8" ht="12.75">
      <c r="A15" s="14"/>
      <c r="B15" s="14"/>
      <c r="C15" s="14"/>
      <c r="D15" s="14"/>
      <c r="E15" s="14"/>
      <c r="F15" s="14"/>
      <c r="G15" s="14"/>
      <c r="H15" s="14"/>
    </row>
    <row r="16" spans="1:8" ht="12.75">
      <c r="A16" s="14"/>
      <c r="B16" s="13"/>
      <c r="C16" s="14"/>
      <c r="D16" s="14"/>
      <c r="E16" s="14"/>
      <c r="F16" s="14"/>
      <c r="G16" s="14"/>
      <c r="H16" s="14"/>
    </row>
    <row r="17" ht="20.25">
      <c r="A17" s="1" t="s">
        <v>26</v>
      </c>
    </row>
    <row r="18" ht="13.5" thickBot="1"/>
    <row r="19" spans="1:3" ht="13.5" thickBot="1">
      <c r="A19" s="24"/>
      <c r="B19" s="25" t="s">
        <v>32</v>
      </c>
      <c r="C19" s="26" t="s">
        <v>33</v>
      </c>
    </row>
    <row r="20" spans="1:4" ht="12.75">
      <c r="A20" s="18" t="s">
        <v>0</v>
      </c>
      <c r="B20" s="27">
        <v>77</v>
      </c>
      <c r="C20" s="28">
        <v>21</v>
      </c>
      <c r="D20" s="29"/>
    </row>
    <row r="21" spans="1:3" ht="13.5" thickBot="1">
      <c r="A21" s="20" t="s">
        <v>1</v>
      </c>
      <c r="B21" s="30">
        <v>77</v>
      </c>
      <c r="C21" s="7">
        <v>0</v>
      </c>
    </row>
    <row r="22" spans="1:3" ht="13.5" thickBot="1">
      <c r="A22" s="31" t="s">
        <v>2</v>
      </c>
      <c r="B22" s="5">
        <f>SUM(B20:B21)</f>
        <v>154</v>
      </c>
      <c r="C22" s="4">
        <f>SUM(C20:C21)</f>
        <v>21</v>
      </c>
    </row>
    <row r="23" spans="1:4" ht="12.75">
      <c r="A23" s="13"/>
      <c r="B23" s="15"/>
      <c r="C23" s="15"/>
      <c r="D23" s="15"/>
    </row>
    <row r="25" ht="16.5" thickBot="1">
      <c r="A25" s="8" t="s">
        <v>13</v>
      </c>
    </row>
    <row r="26" spans="1:8" ht="13.5" thickBot="1">
      <c r="A26" s="3"/>
      <c r="B26" s="37" t="s">
        <v>3</v>
      </c>
      <c r="C26" s="38"/>
      <c r="D26" s="38"/>
      <c r="E26" s="39"/>
      <c r="F26" s="32" t="s">
        <v>4</v>
      </c>
      <c r="G26" s="16" t="s">
        <v>5</v>
      </c>
      <c r="H26" s="33" t="s">
        <v>6</v>
      </c>
    </row>
    <row r="27" spans="1:8" ht="12.75">
      <c r="A27" s="18" t="s">
        <v>0</v>
      </c>
      <c r="B27" s="40" t="s">
        <v>7</v>
      </c>
      <c r="C27" s="41"/>
      <c r="D27" s="41"/>
      <c r="E27" s="42"/>
      <c r="F27" s="19" t="s">
        <v>15</v>
      </c>
      <c r="G27" s="9">
        <f>C20*100/B20</f>
        <v>27.272727272727273</v>
      </c>
      <c r="H27" s="11">
        <v>0.2727</v>
      </c>
    </row>
    <row r="28" spans="1:8" ht="13.5" thickBot="1">
      <c r="A28" s="20" t="s">
        <v>1</v>
      </c>
      <c r="B28" s="43" t="s">
        <v>8</v>
      </c>
      <c r="C28" s="44"/>
      <c r="D28" s="44"/>
      <c r="E28" s="45"/>
      <c r="F28" s="10" t="s">
        <v>34</v>
      </c>
      <c r="G28" s="10">
        <f>C21*100/B21</f>
        <v>0</v>
      </c>
      <c r="H28" s="12">
        <v>0</v>
      </c>
    </row>
    <row r="29" spans="1:8" ht="13.5" thickBot="1">
      <c r="A29" s="34" t="s">
        <v>18</v>
      </c>
      <c r="B29" s="46" t="s">
        <v>19</v>
      </c>
      <c r="C29" s="47"/>
      <c r="D29" s="48"/>
      <c r="E29" s="49"/>
      <c r="F29" s="6" t="s">
        <v>23</v>
      </c>
      <c r="G29" s="6">
        <f>C22*100/B22</f>
        <v>13.636363636363637</v>
      </c>
      <c r="H29" s="17">
        <v>0.1364</v>
      </c>
    </row>
  </sheetData>
  <mergeCells count="8">
    <mergeCell ref="B10:E10"/>
    <mergeCell ref="B11:E11"/>
    <mergeCell ref="B12:E12"/>
    <mergeCell ref="B13:E13"/>
    <mergeCell ref="B26:E26"/>
    <mergeCell ref="B27:E27"/>
    <mergeCell ref="B28:E28"/>
    <mergeCell ref="B29:E29"/>
  </mergeCells>
  <printOptions/>
  <pageMargins left="0.75" right="0.75" top="0.56" bottom="0.54" header="0.5" footer="0.5"/>
  <pageSetup horizontalDpi="600" verticalDpi="600" orientation="landscape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E18" sqref="E18"/>
    </sheetView>
  </sheetViews>
  <sheetFormatPr defaultColWidth="9.140625" defaultRowHeight="12.75"/>
  <cols>
    <col min="1" max="1" width="13.8515625" style="2" customWidth="1"/>
    <col min="2" max="2" width="23.8515625" style="2" customWidth="1"/>
    <col min="3" max="3" width="19.57421875" style="2" customWidth="1"/>
    <col min="4" max="4" width="10.7109375" style="2" customWidth="1"/>
    <col min="5" max="5" width="12.140625" style="2" customWidth="1"/>
    <col min="6" max="6" width="11.57421875" style="2" bestFit="1" customWidth="1"/>
    <col min="7" max="8" width="10.421875" style="2" bestFit="1" customWidth="1"/>
    <col min="9" max="16384" width="9.140625" style="2" customWidth="1"/>
  </cols>
  <sheetData>
    <row r="1" ht="20.25">
      <c r="A1" s="1" t="s">
        <v>25</v>
      </c>
    </row>
    <row r="2" ht="13.5" thickBot="1"/>
    <row r="3" spans="1:3" ht="13.5" thickBot="1">
      <c r="A3" s="24"/>
      <c r="B3" s="25" t="s">
        <v>32</v>
      </c>
      <c r="C3" s="26" t="s">
        <v>33</v>
      </c>
    </row>
    <row r="4" spans="1:4" ht="12.75">
      <c r="A4" s="18" t="s">
        <v>0</v>
      </c>
      <c r="B4" s="27">
        <v>63</v>
      </c>
      <c r="C4" s="28">
        <v>35</v>
      </c>
      <c r="D4" s="29"/>
    </row>
    <row r="5" spans="1:3" ht="13.5" thickBot="1">
      <c r="A5" s="20" t="s">
        <v>1</v>
      </c>
      <c r="B5" s="30">
        <v>20</v>
      </c>
      <c r="C5" s="7">
        <v>6</v>
      </c>
    </row>
    <row r="6" spans="1:3" ht="13.5" thickBot="1">
      <c r="A6" s="31" t="s">
        <v>2</v>
      </c>
      <c r="B6" s="5">
        <f>SUM(B4:B5)</f>
        <v>83</v>
      </c>
      <c r="C6" s="4">
        <f>SUM(C4:C5)</f>
        <v>41</v>
      </c>
    </row>
    <row r="7" spans="1:4" ht="12.75">
      <c r="A7" s="13"/>
      <c r="B7" s="15"/>
      <c r="C7" s="15"/>
      <c r="D7" s="15"/>
    </row>
    <row r="9" ht="16.5" thickBot="1">
      <c r="A9" s="8" t="s">
        <v>13</v>
      </c>
    </row>
    <row r="10" spans="1:8" ht="13.5" thickBot="1">
      <c r="A10" s="3"/>
      <c r="B10" s="37" t="s">
        <v>3</v>
      </c>
      <c r="C10" s="38"/>
      <c r="D10" s="38"/>
      <c r="E10" s="39"/>
      <c r="F10" s="32" t="s">
        <v>4</v>
      </c>
      <c r="G10" s="16" t="s">
        <v>5</v>
      </c>
      <c r="H10" s="33" t="s">
        <v>6</v>
      </c>
    </row>
    <row r="11" spans="1:8" ht="12.75">
      <c r="A11" s="18" t="s">
        <v>0</v>
      </c>
      <c r="B11" s="40" t="s">
        <v>7</v>
      </c>
      <c r="C11" s="41"/>
      <c r="D11" s="41"/>
      <c r="E11" s="42"/>
      <c r="F11" s="19" t="s">
        <v>16</v>
      </c>
      <c r="G11" s="9">
        <f>C4*100/B4</f>
        <v>55.55555555555556</v>
      </c>
      <c r="H11" s="11">
        <v>0.5555</v>
      </c>
    </row>
    <row r="12" spans="1:8" ht="13.5" thickBot="1">
      <c r="A12" s="20" t="s">
        <v>1</v>
      </c>
      <c r="B12" s="43" t="s">
        <v>8</v>
      </c>
      <c r="C12" s="44"/>
      <c r="D12" s="44"/>
      <c r="E12" s="45"/>
      <c r="F12" s="10" t="s">
        <v>17</v>
      </c>
      <c r="G12" s="10">
        <f>C5*100/B5</f>
        <v>30</v>
      </c>
      <c r="H12" s="12">
        <v>0.3</v>
      </c>
    </row>
    <row r="13" spans="1:8" ht="13.5" thickBot="1">
      <c r="A13" s="34" t="s">
        <v>18</v>
      </c>
      <c r="B13" s="46" t="s">
        <v>19</v>
      </c>
      <c r="C13" s="47"/>
      <c r="D13" s="48"/>
      <c r="E13" s="49"/>
      <c r="F13" s="6" t="s">
        <v>24</v>
      </c>
      <c r="G13" s="6">
        <f>C6*100/B6</f>
        <v>49.397590361445786</v>
      </c>
      <c r="H13" s="17">
        <v>0.4939</v>
      </c>
    </row>
  </sheetData>
  <mergeCells count="4">
    <mergeCell ref="B10:E10"/>
    <mergeCell ref="B11:E11"/>
    <mergeCell ref="B12:E12"/>
    <mergeCell ref="B13:E13"/>
  </mergeCells>
  <printOptions/>
  <pageMargins left="0.75" right="0.75" top="0.56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Micronesia - FSM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Systems</dc:creator>
  <cp:keywords/>
  <dc:description/>
  <cp:lastModifiedBy>Information Technology</cp:lastModifiedBy>
  <cp:lastPrinted>2008-05-04T03:59:36Z</cp:lastPrinted>
  <dcterms:created xsi:type="dcterms:W3CDTF">2005-10-05T22:27:33Z</dcterms:created>
  <dcterms:modified xsi:type="dcterms:W3CDTF">2008-05-04T03:59:55Z</dcterms:modified>
  <cp:category/>
  <cp:version/>
  <cp:contentType/>
  <cp:contentStatus/>
</cp:coreProperties>
</file>